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385" activeTab="0"/>
  </bookViews>
  <sheets>
    <sheet name="競争入札" sheetId="1" r:id="rId1"/>
    <sheet name="随意契約" sheetId="2" r:id="rId2"/>
  </sheets>
  <definedNames>
    <definedName name="_xlnm._FilterDatabase" localSheetId="0" hidden="1">'競争入札'!$A$4:$R$4</definedName>
    <definedName name="_xlnm._FilterDatabase" localSheetId="1" hidden="1">'随意契約'!$A$4:$R$4</definedName>
    <definedName name="_xlnm.Print_Titles" localSheetId="0">'競争入札'!$3:$4</definedName>
    <definedName name="_xlnm.Print_Titles" localSheetId="1">'随意契約'!$3:$4</definedName>
  </definedNames>
  <calcPr fullCalcOnLoad="1"/>
</workbook>
</file>

<file path=xl/sharedStrings.xml><?xml version="1.0" encoding="utf-8"?>
<sst xmlns="http://schemas.openxmlformats.org/spreadsheetml/2006/main" count="567" uniqueCount="113">
  <si>
    <t>契約種別</t>
  </si>
  <si>
    <t>入札種別</t>
  </si>
  <si>
    <t>契約対象</t>
  </si>
  <si>
    <t>名称、場所、期間及び種別</t>
  </si>
  <si>
    <t>契約金額</t>
  </si>
  <si>
    <t>物品役務等</t>
  </si>
  <si>
    <t>数量</t>
  </si>
  <si>
    <t>随意契約によることとした理由及び会計規定等の根拠条文</t>
  </si>
  <si>
    <t>予定価格</t>
  </si>
  <si>
    <t>落札率</t>
  </si>
  <si>
    <t>随意契約</t>
  </si>
  <si>
    <t>入札</t>
  </si>
  <si>
    <t>-</t>
  </si>
  <si>
    <t>工事</t>
  </si>
  <si>
    <t>－</t>
  </si>
  <si>
    <t>-</t>
  </si>
  <si>
    <t>一般競争入札</t>
  </si>
  <si>
    <t>物品役務等</t>
  </si>
  <si>
    <t>パッケージソフトウェア等、製造者による固有の仕組み（著作権）が備わっているシステムであり、他の業者に保守・修理を行わせると安定的な稼働が担保されないため</t>
  </si>
  <si>
    <t>公益法人の区分</t>
  </si>
  <si>
    <t>公益法人の場合</t>
  </si>
  <si>
    <t>国所管・都道府県所管の区分</t>
  </si>
  <si>
    <t>応札・応札者数</t>
  </si>
  <si>
    <t>会計規定第52条第5項及び契約事務取扱細則第17条の3第1項による随意契約</t>
  </si>
  <si>
    <t>LPガス購入</t>
  </si>
  <si>
    <t>安全性確保のため、患者における操作習熟性の観点から従来使用している機種の継続使用が必要なため</t>
  </si>
  <si>
    <t>経過日数</t>
  </si>
  <si>
    <t>公表基準日 ：</t>
  </si>
  <si>
    <t xml:space="preserve">院長　鹿島　克郎
独立行政法人国立病院機構指宿医療センター
指宿市十二町4145
</t>
  </si>
  <si>
    <t>経理責任者の氏名、
名称及び所在地</t>
  </si>
  <si>
    <t>契約を締結した日</t>
  </si>
  <si>
    <t>契約相手の氏名及び住所</t>
  </si>
  <si>
    <t>契約事務取扱細則第26条の2に基づく競争入札に係る情報の公表</t>
  </si>
  <si>
    <t>院長　鹿島　克郎
独立行政法人国立病院機構指宿医療センター
指宿市十二町4145</t>
  </si>
  <si>
    <t>尿検査総合搬送システム一式購入契約</t>
  </si>
  <si>
    <t>正晃株式会社鹿児島営業所
鹿児島県鹿児島市東開町３番地２３</t>
  </si>
  <si>
    <t>精白米購入契約</t>
  </si>
  <si>
    <t>予定数量6,420kg</t>
  </si>
  <si>
    <t>鹿児島米商株式会社
鹿児島県鹿児島市南栄3－16</t>
  </si>
  <si>
    <t>キヤノンメディカルシステムズ株式会社
鹿児島県鹿児島市山之口町1番10号</t>
  </si>
  <si>
    <t>株式会社フィリップス・ジャパン
東京都港区港南二丁目13番37号</t>
  </si>
  <si>
    <t>株式会社アステム
鹿児島県鹿児島市宇宿二丁目４番７号</t>
  </si>
  <si>
    <t>フクダライフテック九州株式会社
鹿児島県鹿児島市東開町」5番地12</t>
  </si>
  <si>
    <t>アイティーアイ株式会社
鹿児島県鹿児島市小松原2-5-24</t>
  </si>
  <si>
    <t>帝人ヘルケア株式会社
東京都千代田区霞が関三丁目2番1号</t>
  </si>
  <si>
    <t>一般競争入札</t>
  </si>
  <si>
    <t>株式会社アトル
福岡県福岡市東区香椎浜ふ頭二丁目５番１号</t>
  </si>
  <si>
    <t>株式会社翔薬
鹿児島県鹿児島市新栄町2番22号</t>
  </si>
  <si>
    <t>医薬品購入契約　R4.10.1～R5.9.30</t>
  </si>
  <si>
    <t>インフルエンザHAワクチン 1mL 2V入　外134点</t>
  </si>
  <si>
    <t>アルフレッサ株式会社
鹿児島県鹿児島市上荒田町28-10</t>
  </si>
  <si>
    <t>九州東邦株式会社
鹿児島県鹿児島市西別府町2941番地24</t>
  </si>
  <si>
    <t>東和薬品株式会社
鹿児島県鹿児島市西陵1丁目45-6</t>
  </si>
  <si>
    <t>富田薬品株式会社
鹿児島県鹿児島市新栄町5-10</t>
  </si>
  <si>
    <t>医薬品購入契約　R4.11.1～R5.9.30</t>
  </si>
  <si>
    <t>トルバプタンOD錠7.5㎎「オーツカ」１００錠　外５点</t>
  </si>
  <si>
    <t>院内人工呼吸器賃貸借契約</t>
  </si>
  <si>
    <t>南西医療器株式会社
鹿児島県鹿児島市新屋敷町2-5オリオン自動車ビル101号室</t>
  </si>
  <si>
    <t>株式会社　南防
鹿児島県鹿児島市紫原四丁目１９番１０号</t>
  </si>
  <si>
    <t>株式会社　常盤建設
鹿児島県指宿市山川町岡児ケ水201－5</t>
  </si>
  <si>
    <t>物品購入予定金額が160万以内
（会計規定第52条第3項及び契約事務取扱細則第17条の3第2項による随意契約）</t>
  </si>
  <si>
    <t>会計規定第52条第3項及び契約事務取扱細則第17条の3第1項による随意契約</t>
  </si>
  <si>
    <t>外来管理棟屋上防水整備工事（追加・第三期）</t>
  </si>
  <si>
    <t>超音波診断装置購入契約</t>
  </si>
  <si>
    <t>内視鏡情報管理システム一式購入契約</t>
  </si>
  <si>
    <t>富士フイルムメディカル株式会社
東京都港区西麻布2丁目26番30号</t>
  </si>
  <si>
    <t>職員被服購入契約</t>
  </si>
  <si>
    <t>株式会社　南光堂
鹿児島県鹿児島市住吉町１３－１０</t>
  </si>
  <si>
    <t>東芝製ガンマカメラ装置保守契約　R4.12.1～R5.11.30</t>
  </si>
  <si>
    <t>シーメンスヘルスケア社製血管連続撮影装置保守契約　R5.1.1～R5.12.31</t>
  </si>
  <si>
    <t>シーメンスヘルスケア株式会社南九州営業所
鹿児島県鹿児島市樋之口町3-28</t>
  </si>
  <si>
    <t>硝子体・白内障手術装置コンステレーションTプレミアムリペアサービス保守契約　R5.2.1～R6.1.31</t>
  </si>
  <si>
    <t>X線透視撮影装置修繕契約</t>
  </si>
  <si>
    <t>富士フイルムヘルスケアシステムズ株式会社鹿児島営業所
鹿児島県鹿児島市山之口町２－３０</t>
  </si>
  <si>
    <t>旧手術室内装改修工事</t>
  </si>
  <si>
    <t>株式会社　ひおき
鹿児島県鹿児島市松原町5番7号</t>
  </si>
  <si>
    <t>名誉院長室改修工事</t>
  </si>
  <si>
    <t>白衣等院外洗濯業務委託契約　R5.4～R8.3</t>
  </si>
  <si>
    <t>株式会社カクイックス
鹿児島県鹿児島市谷山港二丁目１番２</t>
  </si>
  <si>
    <t>電気設備保守業務委託契約　R5.4～R8.3</t>
  </si>
  <si>
    <t>一般財団法人九州電気保安協会
福岡県福岡市博多区東比恵三丁目１９番２６号</t>
  </si>
  <si>
    <t>フィリップス製ＭＲＩ撮影装置保守契約　R5.4.1～R6.3.31</t>
  </si>
  <si>
    <t>在宅医療機器賃貸借契約　R5.4.1～R6.3.31</t>
  </si>
  <si>
    <t>ベッドサイドモニター　DS-8005N購入契約</t>
  </si>
  <si>
    <t>ベッドパンウォッシャー購入契約</t>
  </si>
  <si>
    <t>Affniti70　Upgrade　C-51　コンベックストランスジューサ購入契約</t>
  </si>
  <si>
    <t>インクカートリッジ HP955XL外140点</t>
  </si>
  <si>
    <t>インクカートリッジ等　全141点　R5.4.1～R6.3.31</t>
  </si>
  <si>
    <t>株式会社セキュリティサービス
宮崎県都城市久保原町３３街区２１号</t>
  </si>
  <si>
    <t>有限会社たかやま
熊本県水俣市桜井町３－４－２５</t>
  </si>
  <si>
    <t>株式会社パネックス
熊本県熊本市東区長嶺南3丁目2番8号</t>
  </si>
  <si>
    <t>株式会社井上企画
東京都町田市本町田３２７５－１２</t>
  </si>
  <si>
    <t>株式会社横尾ムトウ
鹿児島県鹿児島市西別府町２９４１－２７</t>
  </si>
  <si>
    <t>15,427㎥</t>
  </si>
  <si>
    <t>日本ガスエネルギー株式会社
鹿児島県鹿児島市谷山港三丁目４番1</t>
  </si>
  <si>
    <t>ウイルス対策セキュリティサーバ購入契約</t>
  </si>
  <si>
    <t>株式会社ユニティリンク
福岡県福岡市博多区諸岡２丁目１２－３８</t>
  </si>
  <si>
    <t>調理補助者派遣契約 R5.7.1～R6.6.30</t>
  </si>
  <si>
    <t>株式会社ヒト・コミュニケーションズ
東京都豊島区東池袋1丁目9番6号</t>
  </si>
  <si>
    <t xml:space="preserve">エム・シー・ヘルスケア株式会社
東京都港区港南2丁目16番1号
</t>
  </si>
  <si>
    <t>2号宿舎給水ポンプユニット修繕契約</t>
  </si>
  <si>
    <t>株式会社九電工鹿児島営業所
鹿児島県鹿児島市鴨池新町1-1（2階）</t>
  </si>
  <si>
    <t>会計規定第52条第4項による随意契約</t>
  </si>
  <si>
    <t>遠隔画像診断読影業務委託契約 R5.10.1～R7.9.30</t>
  </si>
  <si>
    <t>特定非営利活動法人
鹿児島放射線医学振興ネットワーク
鹿児島県鹿児島市桜ケ丘8丁目３５番１号</t>
  </si>
  <si>
    <t>透析用水作成装置部品交換作業一式</t>
  </si>
  <si>
    <t>アイティーアイ株式会社　鹿児島支社
鹿児島県鹿児島市小松原２丁目５番２４号</t>
  </si>
  <si>
    <t>診療材料等にかかる物流管理及び調達管理業務委託契約 R5.8.1～R8.7.31</t>
  </si>
  <si>
    <t>全身用X線コンピュータ断層撮影装置システム保守契約　R5.9.1～R6.8.31</t>
  </si>
  <si>
    <t>院長　鹿島　克郎
独立行政法人国立病院機構指宿医療センター
指宿市十二町4146</t>
  </si>
  <si>
    <t xml:space="preserve">GEヘルスケア・ジャパン株式会社　九州支社鹿児島営業所
鹿児島県鹿児島市松原町14-9
正晃株式会社　鹿児島営業所
鹿児島県鹿児島市東海町3番地23
</t>
  </si>
  <si>
    <t>随意契約</t>
  </si>
  <si>
    <t>当該事業を実施している唯一の事業者であるため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</si>
</sst>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m/dd\ hh:mm:ss"/>
    <numFmt numFmtId="178" formatCode="mmm\-yyyy"/>
    <numFmt numFmtId="179" formatCode="[$-411]ge\.m\.d;@"/>
    <numFmt numFmtId="180" formatCode="[$-411]ggge&quot;年&quot;m&quot;月&quot;d&quot;日&quot;;@"/>
    <numFmt numFmtId="181" formatCode="0_);[Red]\(0\)"/>
    <numFmt numFmtId="182" formatCode="#,##0.00_);[Red]\(#,##0.00\)"/>
    <numFmt numFmtId="183" formatCode="[$-411]ggge&quot;年&quot;mm&quot;月&quot;dd&quot;日&quot;;@"/>
    <numFmt numFmtId="184" formatCode="&quot;Yes&quot;;&quot;Yes&quot;;&quot;No&quot;"/>
    <numFmt numFmtId="185" formatCode="&quot;True&quot;;&quot;True&quot;;&quot;False&quot;"/>
    <numFmt numFmtId="186" formatCode="&quot;On&quot;;&quot;On&quot;;&quot;Off&quot;"/>
    <numFmt numFmtId="187" formatCode="[$€-2]\ #,##0.00_);[Red]\([$€-2]\ #,##0.00\)"/>
  </numFmts>
  <fonts count="45">
    <font>
      <sz val="11"/>
      <name val="ＭＳ Ｐゴシック"/>
      <family val="3"/>
    </font>
    <font>
      <sz val="10"/>
      <name val="ＭＳ ゴシック"/>
      <family val="3"/>
    </font>
    <font>
      <sz val="6"/>
      <name val="ＭＳ Ｐゴシック"/>
      <family val="3"/>
    </font>
    <font>
      <sz val="11"/>
      <name val="ＭＳ ゴシック"/>
      <family val="3"/>
    </font>
    <font>
      <sz val="16"/>
      <name val="Meiryo UI"/>
      <family val="3"/>
    </font>
    <font>
      <sz val="8"/>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hair"/>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43" fillId="0" borderId="0" applyNumberFormat="0" applyFill="0" applyBorder="0" applyAlignment="0" applyProtection="0"/>
    <xf numFmtId="0" fontId="44" fillId="31" borderId="0" applyNumberFormat="0" applyBorder="0" applyAlignment="0" applyProtection="0"/>
  </cellStyleXfs>
  <cellXfs count="35">
    <xf numFmtId="0" fontId="0" fillId="0" borderId="0" xfId="0" applyAlignment="1">
      <alignment vertical="center"/>
    </xf>
    <xf numFmtId="0" fontId="1" fillId="32" borderId="0" xfId="0" applyFont="1" applyFill="1" applyAlignment="1">
      <alignment horizontal="center" vertical="center"/>
    </xf>
    <xf numFmtId="49" fontId="1" fillId="32" borderId="10" xfId="0" applyNumberFormat="1" applyFont="1" applyFill="1" applyBorder="1" applyAlignment="1">
      <alignment horizontal="center" vertical="center" wrapText="1"/>
    </xf>
    <xf numFmtId="176" fontId="1" fillId="32" borderId="10" xfId="0" applyNumberFormat="1" applyFont="1" applyFill="1" applyBorder="1" applyAlignment="1">
      <alignment horizontal="center" vertical="center"/>
    </xf>
    <xf numFmtId="0" fontId="1" fillId="32" borderId="0" xfId="0" applyFont="1" applyFill="1" applyAlignment="1">
      <alignment vertical="center"/>
    </xf>
    <xf numFmtId="0" fontId="1" fillId="32" borderId="10" xfId="0" applyFont="1" applyFill="1" applyBorder="1" applyAlignment="1">
      <alignment horizontal="left" vertical="center"/>
    </xf>
    <xf numFmtId="3" fontId="1" fillId="32" borderId="0" xfId="0" applyNumberFormat="1" applyFont="1" applyFill="1" applyAlignment="1">
      <alignment horizontal="right" vertical="center"/>
    </xf>
    <xf numFmtId="49" fontId="1" fillId="32" borderId="0" xfId="0" applyNumberFormat="1" applyFont="1" applyFill="1" applyAlignment="1">
      <alignment horizontal="left" vertical="top" wrapText="1"/>
    </xf>
    <xf numFmtId="0" fontId="1" fillId="32" borderId="0" xfId="0" applyFont="1" applyFill="1" applyAlignment="1">
      <alignment horizontal="left" vertical="center"/>
    </xf>
    <xf numFmtId="176" fontId="1" fillId="32" borderId="0" xfId="0" applyNumberFormat="1" applyFont="1" applyFill="1" applyAlignment="1">
      <alignment horizontal="center" vertical="center"/>
    </xf>
    <xf numFmtId="0" fontId="1" fillId="32" borderId="10" xfId="0" applyFont="1" applyFill="1" applyBorder="1" applyAlignment="1">
      <alignment horizontal="center" vertical="center"/>
    </xf>
    <xf numFmtId="3" fontId="1"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left" vertical="center" wrapText="1"/>
    </xf>
    <xf numFmtId="3" fontId="1" fillId="32" borderId="10" xfId="0" applyNumberFormat="1" applyFont="1" applyFill="1" applyBorder="1" applyAlignment="1">
      <alignment horizontal="center" vertical="center" shrinkToFit="1"/>
    </xf>
    <xf numFmtId="3" fontId="1" fillId="32" borderId="10" xfId="0" applyNumberFormat="1" applyFont="1" applyFill="1" applyBorder="1" applyAlignment="1">
      <alignment horizontal="right" vertical="center" shrinkToFit="1"/>
    </xf>
    <xf numFmtId="0" fontId="4" fillId="0" borderId="0" xfId="0" applyFont="1" applyFill="1" applyAlignment="1">
      <alignment/>
    </xf>
    <xf numFmtId="179" fontId="5" fillId="0" borderId="11" xfId="0" applyNumberFormat="1" applyFont="1" applyBorder="1" applyAlignment="1">
      <alignment horizontal="right"/>
    </xf>
    <xf numFmtId="179" fontId="1" fillId="32" borderId="0" xfId="0" applyNumberFormat="1" applyFont="1" applyFill="1" applyAlignment="1">
      <alignment horizontal="right" vertical="center"/>
    </xf>
    <xf numFmtId="181" fontId="5" fillId="0" borderId="10" xfId="0" applyNumberFormat="1" applyFont="1" applyBorder="1" applyAlignment="1">
      <alignment horizontal="center" vertical="center"/>
    </xf>
    <xf numFmtId="49" fontId="1" fillId="32" borderId="10" xfId="0" applyNumberFormat="1" applyFont="1" applyFill="1" applyBorder="1" applyAlignment="1">
      <alignment horizontal="left" vertical="top" wrapText="1"/>
    </xf>
    <xf numFmtId="3" fontId="1" fillId="32" borderId="10" xfId="0" applyNumberFormat="1" applyFont="1" applyFill="1" applyBorder="1" applyAlignment="1">
      <alignment horizontal="right" vertical="center"/>
    </xf>
    <xf numFmtId="49" fontId="1" fillId="32" borderId="10" xfId="0" applyNumberFormat="1" applyFont="1" applyFill="1" applyBorder="1" applyAlignment="1">
      <alignment vertical="center" wrapText="1"/>
    </xf>
    <xf numFmtId="49" fontId="1" fillId="32" borderId="10" xfId="0" applyNumberFormat="1" applyFont="1" applyFill="1" applyBorder="1" applyAlignment="1">
      <alignment horizontal="center" vertical="center" wrapText="1"/>
    </xf>
    <xf numFmtId="176" fontId="1" fillId="32" borderId="10" xfId="0" applyNumberFormat="1" applyFont="1" applyFill="1" applyBorder="1" applyAlignment="1">
      <alignment horizontal="center" vertical="center"/>
    </xf>
    <xf numFmtId="0" fontId="1" fillId="32" borderId="10" xfId="0" applyFont="1" applyFill="1" applyBorder="1" applyAlignment="1">
      <alignment horizontal="center" vertical="center"/>
    </xf>
    <xf numFmtId="49" fontId="1" fillId="32" borderId="12" xfId="0" applyNumberFormat="1" applyFont="1" applyFill="1" applyBorder="1" applyAlignment="1">
      <alignment horizontal="center" vertical="center" wrapText="1"/>
    </xf>
    <xf numFmtId="49" fontId="1" fillId="32" borderId="13" xfId="0" applyNumberFormat="1" applyFont="1" applyFill="1" applyBorder="1" applyAlignment="1">
      <alignment horizontal="center" vertical="center" wrapText="1"/>
    </xf>
    <xf numFmtId="49" fontId="1" fillId="32" borderId="14" xfId="0" applyNumberFormat="1" applyFont="1" applyFill="1" applyBorder="1" applyAlignment="1">
      <alignment horizontal="center" vertical="center"/>
    </xf>
    <xf numFmtId="49" fontId="1" fillId="32" borderId="15" xfId="0" applyNumberFormat="1" applyFont="1" applyFill="1" applyBorder="1" applyAlignment="1">
      <alignment horizontal="center" vertical="center"/>
    </xf>
    <xf numFmtId="3" fontId="1" fillId="32" borderId="10" xfId="0" applyNumberFormat="1" applyFont="1" applyFill="1" applyBorder="1" applyAlignment="1">
      <alignment horizontal="center" vertical="center"/>
    </xf>
    <xf numFmtId="3" fontId="1" fillId="32" borderId="12" xfId="0" applyNumberFormat="1" applyFont="1" applyFill="1" applyBorder="1" applyAlignment="1">
      <alignment horizontal="center" vertical="center" wrapText="1"/>
    </xf>
    <xf numFmtId="3" fontId="1" fillId="32" borderId="13" xfId="0" applyNumberFormat="1" applyFont="1" applyFill="1" applyBorder="1" applyAlignment="1">
      <alignment horizontal="center" vertical="center" wrapText="1"/>
    </xf>
    <xf numFmtId="3" fontId="1" fillId="32" borderId="16" xfId="0" applyNumberFormat="1"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1:R30"/>
  <sheetViews>
    <sheetView tabSelected="1" zoomScale="85" zoomScaleNormal="85" zoomScalePageLayoutView="0" workbookViewId="0" topLeftCell="A1">
      <pane xSplit="2" ySplit="4" topLeftCell="C5" activePane="bottomRight" state="frozen"/>
      <selection pane="topLeft" activeCell="A1" sqref="A1"/>
      <selection pane="topRight" activeCell="C1" sqref="C1"/>
      <selection pane="bottomLeft" activeCell="A3" sqref="A3"/>
      <selection pane="bottomRight" activeCell="B5" sqref="B5"/>
    </sheetView>
  </sheetViews>
  <sheetFormatPr defaultColWidth="9.00390625" defaultRowHeight="13.5" outlineLevelCol="1"/>
  <cols>
    <col min="1" max="1" width="3.125" style="4" hidden="1" customWidth="1"/>
    <col min="2" max="2" width="41.25390625" style="7" customWidth="1"/>
    <col min="3" max="3" width="31.00390625" style="7" customWidth="1"/>
    <col min="4" max="4" width="9.625" style="8" customWidth="1" outlineLevel="1"/>
    <col min="5" max="5" width="22.875" style="7" customWidth="1" outlineLevel="1"/>
    <col min="6" max="6" width="16.875" style="9" bestFit="1" customWidth="1" outlineLevel="1"/>
    <col min="7" max="7" width="21.125" style="7" customWidth="1"/>
    <col min="8" max="8" width="8.00390625" style="8" customWidth="1" outlineLevel="1"/>
    <col min="9" max="9" width="11.375" style="8" customWidth="1" outlineLevel="1"/>
    <col min="10" max="10" width="10.625" style="7" customWidth="1"/>
    <col min="11" max="12" width="10.625" style="6" customWidth="1"/>
    <col min="13" max="13" width="19.875" style="7" customWidth="1"/>
    <col min="14" max="14" width="10.625" style="7" customWidth="1"/>
    <col min="15" max="17" width="10.625" style="6" customWidth="1"/>
    <col min="18" max="16384" width="9.00390625" style="4" customWidth="1"/>
  </cols>
  <sheetData>
    <row r="1" ht="21">
      <c r="B1" s="15" t="s">
        <v>32</v>
      </c>
    </row>
    <row r="2" spans="16:17" ht="12">
      <c r="P2" s="16" t="s">
        <v>27</v>
      </c>
      <c r="Q2" s="17">
        <v>45170</v>
      </c>
    </row>
    <row r="3" spans="2:17" s="1" customFormat="1" ht="13.5" customHeight="1">
      <c r="B3" s="22" t="s">
        <v>3</v>
      </c>
      <c r="C3" s="25" t="s">
        <v>6</v>
      </c>
      <c r="D3" s="24" t="s">
        <v>2</v>
      </c>
      <c r="E3" s="25" t="s">
        <v>29</v>
      </c>
      <c r="F3" s="23" t="s">
        <v>30</v>
      </c>
      <c r="G3" s="27" t="s">
        <v>31</v>
      </c>
      <c r="H3" s="24" t="s">
        <v>0</v>
      </c>
      <c r="I3" s="24" t="s">
        <v>1</v>
      </c>
      <c r="J3" s="29" t="s">
        <v>8</v>
      </c>
      <c r="K3" s="29" t="s">
        <v>4</v>
      </c>
      <c r="L3" s="29" t="s">
        <v>9</v>
      </c>
      <c r="M3" s="25" t="s">
        <v>7</v>
      </c>
      <c r="N3" s="32" t="s">
        <v>20</v>
      </c>
      <c r="O3" s="33"/>
      <c r="P3" s="34"/>
      <c r="Q3" s="30" t="s">
        <v>26</v>
      </c>
    </row>
    <row r="4" spans="2:17" s="1" customFormat="1" ht="12">
      <c r="B4" s="22"/>
      <c r="C4" s="26"/>
      <c r="D4" s="24"/>
      <c r="E4" s="26"/>
      <c r="F4" s="23"/>
      <c r="G4" s="28"/>
      <c r="H4" s="24"/>
      <c r="I4" s="24"/>
      <c r="J4" s="29"/>
      <c r="K4" s="29"/>
      <c r="L4" s="29"/>
      <c r="M4" s="26"/>
      <c r="N4" s="13" t="s">
        <v>19</v>
      </c>
      <c r="O4" s="13" t="s">
        <v>21</v>
      </c>
      <c r="P4" s="13" t="s">
        <v>22</v>
      </c>
      <c r="Q4" s="31"/>
    </row>
    <row r="5" spans="2:17" ht="81" customHeight="1">
      <c r="B5" s="12" t="s">
        <v>48</v>
      </c>
      <c r="C5" s="12" t="s">
        <v>49</v>
      </c>
      <c r="D5" s="5" t="s">
        <v>17</v>
      </c>
      <c r="E5" s="12" t="s">
        <v>33</v>
      </c>
      <c r="F5" s="3">
        <v>44820</v>
      </c>
      <c r="G5" s="12" t="s">
        <v>41</v>
      </c>
      <c r="H5" s="5" t="s">
        <v>11</v>
      </c>
      <c r="I5" s="10" t="s">
        <v>45</v>
      </c>
      <c r="J5" s="2" t="s">
        <v>12</v>
      </c>
      <c r="K5" s="14">
        <v>12079123.1</v>
      </c>
      <c r="L5" s="2" t="s">
        <v>12</v>
      </c>
      <c r="M5" s="12"/>
      <c r="N5" s="2" t="s">
        <v>15</v>
      </c>
      <c r="O5" s="11" t="s">
        <v>15</v>
      </c>
      <c r="P5" s="2" t="s">
        <v>15</v>
      </c>
      <c r="Q5" s="18">
        <f aca="true" t="shared" si="0" ref="Q5:Q18">DATEDIF(F5,$Q$2,"D")+1</f>
        <v>351</v>
      </c>
    </row>
    <row r="6" spans="2:17" ht="81" customHeight="1">
      <c r="B6" s="12" t="s">
        <v>48</v>
      </c>
      <c r="C6" s="12" t="s">
        <v>49</v>
      </c>
      <c r="D6" s="5" t="s">
        <v>17</v>
      </c>
      <c r="E6" s="12" t="s">
        <v>33</v>
      </c>
      <c r="F6" s="3">
        <v>44820</v>
      </c>
      <c r="G6" s="12" t="s">
        <v>46</v>
      </c>
      <c r="H6" s="5" t="s">
        <v>11</v>
      </c>
      <c r="I6" s="10" t="s">
        <v>45</v>
      </c>
      <c r="J6" s="2" t="s">
        <v>12</v>
      </c>
      <c r="K6" s="14">
        <v>6865744.6</v>
      </c>
      <c r="L6" s="2" t="s">
        <v>12</v>
      </c>
      <c r="M6" s="12"/>
      <c r="N6" s="2" t="s">
        <v>15</v>
      </c>
      <c r="O6" s="11" t="s">
        <v>15</v>
      </c>
      <c r="P6" s="2" t="s">
        <v>15</v>
      </c>
      <c r="Q6" s="18">
        <f t="shared" si="0"/>
        <v>351</v>
      </c>
    </row>
    <row r="7" spans="2:17" ht="81" customHeight="1">
      <c r="B7" s="12" t="s">
        <v>48</v>
      </c>
      <c r="C7" s="12" t="s">
        <v>49</v>
      </c>
      <c r="D7" s="5" t="s">
        <v>17</v>
      </c>
      <c r="E7" s="12" t="s">
        <v>33</v>
      </c>
      <c r="F7" s="3">
        <v>44820</v>
      </c>
      <c r="G7" s="12" t="s">
        <v>50</v>
      </c>
      <c r="H7" s="5" t="s">
        <v>11</v>
      </c>
      <c r="I7" s="10" t="s">
        <v>45</v>
      </c>
      <c r="J7" s="2" t="s">
        <v>12</v>
      </c>
      <c r="K7" s="14">
        <v>464547.6</v>
      </c>
      <c r="L7" s="2" t="s">
        <v>12</v>
      </c>
      <c r="M7" s="12"/>
      <c r="N7" s="2" t="s">
        <v>15</v>
      </c>
      <c r="O7" s="11" t="s">
        <v>15</v>
      </c>
      <c r="P7" s="2" t="s">
        <v>15</v>
      </c>
      <c r="Q7" s="18">
        <f t="shared" si="0"/>
        <v>351</v>
      </c>
    </row>
    <row r="8" spans="2:17" ht="81" customHeight="1">
      <c r="B8" s="12" t="s">
        <v>48</v>
      </c>
      <c r="C8" s="12" t="s">
        <v>49</v>
      </c>
      <c r="D8" s="5" t="s">
        <v>17</v>
      </c>
      <c r="E8" s="12" t="s">
        <v>33</v>
      </c>
      <c r="F8" s="3">
        <v>44820</v>
      </c>
      <c r="G8" s="12" t="s">
        <v>51</v>
      </c>
      <c r="H8" s="5" t="s">
        <v>11</v>
      </c>
      <c r="I8" s="10" t="s">
        <v>45</v>
      </c>
      <c r="J8" s="2" t="s">
        <v>12</v>
      </c>
      <c r="K8" s="14">
        <v>9991113</v>
      </c>
      <c r="L8" s="2" t="s">
        <v>12</v>
      </c>
      <c r="M8" s="12"/>
      <c r="N8" s="2" t="s">
        <v>15</v>
      </c>
      <c r="O8" s="11" t="s">
        <v>15</v>
      </c>
      <c r="P8" s="2" t="s">
        <v>15</v>
      </c>
      <c r="Q8" s="18">
        <f t="shared" si="0"/>
        <v>351</v>
      </c>
    </row>
    <row r="9" spans="2:17" ht="81" customHeight="1">
      <c r="B9" s="12" t="s">
        <v>48</v>
      </c>
      <c r="C9" s="12" t="s">
        <v>49</v>
      </c>
      <c r="D9" s="5" t="s">
        <v>17</v>
      </c>
      <c r="E9" s="12" t="s">
        <v>33</v>
      </c>
      <c r="F9" s="3">
        <v>44820</v>
      </c>
      <c r="G9" s="12" t="s">
        <v>52</v>
      </c>
      <c r="H9" s="5" t="s">
        <v>11</v>
      </c>
      <c r="I9" s="10" t="s">
        <v>45</v>
      </c>
      <c r="J9" s="2" t="s">
        <v>12</v>
      </c>
      <c r="K9" s="14">
        <v>40370</v>
      </c>
      <c r="L9" s="2" t="s">
        <v>12</v>
      </c>
      <c r="M9" s="12"/>
      <c r="N9" s="2" t="s">
        <v>15</v>
      </c>
      <c r="O9" s="11" t="s">
        <v>15</v>
      </c>
      <c r="P9" s="2" t="s">
        <v>15</v>
      </c>
      <c r="Q9" s="18">
        <f t="shared" si="0"/>
        <v>351</v>
      </c>
    </row>
    <row r="10" spans="2:17" ht="81" customHeight="1">
      <c r="B10" s="12" t="s">
        <v>48</v>
      </c>
      <c r="C10" s="12" t="s">
        <v>49</v>
      </c>
      <c r="D10" s="5" t="s">
        <v>17</v>
      </c>
      <c r="E10" s="12" t="s">
        <v>33</v>
      </c>
      <c r="F10" s="3">
        <v>44820</v>
      </c>
      <c r="G10" s="12" t="s">
        <v>53</v>
      </c>
      <c r="H10" s="5" t="s">
        <v>11</v>
      </c>
      <c r="I10" s="10" t="s">
        <v>45</v>
      </c>
      <c r="J10" s="2" t="s">
        <v>12</v>
      </c>
      <c r="K10" s="14">
        <v>323694.8</v>
      </c>
      <c r="L10" s="2" t="s">
        <v>12</v>
      </c>
      <c r="M10" s="12"/>
      <c r="N10" s="2" t="s">
        <v>15</v>
      </c>
      <c r="O10" s="11" t="s">
        <v>15</v>
      </c>
      <c r="P10" s="2" t="s">
        <v>15</v>
      </c>
      <c r="Q10" s="18">
        <f t="shared" si="0"/>
        <v>351</v>
      </c>
    </row>
    <row r="11" spans="2:17" ht="81" customHeight="1">
      <c r="B11" s="12" t="s">
        <v>48</v>
      </c>
      <c r="C11" s="12" t="s">
        <v>49</v>
      </c>
      <c r="D11" s="5" t="s">
        <v>17</v>
      </c>
      <c r="E11" s="12" t="s">
        <v>33</v>
      </c>
      <c r="F11" s="3">
        <v>44820</v>
      </c>
      <c r="G11" s="12" t="s">
        <v>47</v>
      </c>
      <c r="H11" s="5" t="s">
        <v>11</v>
      </c>
      <c r="I11" s="10" t="s">
        <v>45</v>
      </c>
      <c r="J11" s="2" t="s">
        <v>12</v>
      </c>
      <c r="K11" s="14">
        <v>36654312.2</v>
      </c>
      <c r="L11" s="2" t="s">
        <v>12</v>
      </c>
      <c r="M11" s="12"/>
      <c r="N11" s="2" t="s">
        <v>15</v>
      </c>
      <c r="O11" s="11" t="s">
        <v>15</v>
      </c>
      <c r="P11" s="2" t="s">
        <v>15</v>
      </c>
      <c r="Q11" s="18">
        <f t="shared" si="0"/>
        <v>351</v>
      </c>
    </row>
    <row r="12" spans="2:18" ht="81" customHeight="1">
      <c r="B12" s="12" t="s">
        <v>34</v>
      </c>
      <c r="C12" s="12"/>
      <c r="D12" s="5" t="s">
        <v>17</v>
      </c>
      <c r="E12" s="12" t="s">
        <v>33</v>
      </c>
      <c r="F12" s="3">
        <v>44865</v>
      </c>
      <c r="G12" s="12" t="s">
        <v>35</v>
      </c>
      <c r="H12" s="5" t="s">
        <v>11</v>
      </c>
      <c r="I12" s="10" t="s">
        <v>16</v>
      </c>
      <c r="J12" s="2" t="s">
        <v>12</v>
      </c>
      <c r="K12" s="14"/>
      <c r="L12" s="2" t="s">
        <v>12</v>
      </c>
      <c r="M12" s="12"/>
      <c r="N12" s="2" t="s">
        <v>12</v>
      </c>
      <c r="O12" s="11" t="s">
        <v>12</v>
      </c>
      <c r="P12" s="2" t="s">
        <v>12</v>
      </c>
      <c r="Q12" s="18">
        <f t="shared" si="0"/>
        <v>306</v>
      </c>
      <c r="R12" s="6"/>
    </row>
    <row r="13" spans="2:18" ht="81" customHeight="1">
      <c r="B13" s="12" t="s">
        <v>36</v>
      </c>
      <c r="C13" s="12" t="s">
        <v>37</v>
      </c>
      <c r="D13" s="5" t="s">
        <v>17</v>
      </c>
      <c r="E13" s="12" t="s">
        <v>33</v>
      </c>
      <c r="F13" s="3">
        <v>44861</v>
      </c>
      <c r="G13" s="12" t="s">
        <v>38</v>
      </c>
      <c r="H13" s="5" t="s">
        <v>11</v>
      </c>
      <c r="I13" s="10" t="s">
        <v>16</v>
      </c>
      <c r="J13" s="2" t="s">
        <v>12</v>
      </c>
      <c r="K13" s="14">
        <v>1705665.6</v>
      </c>
      <c r="L13" s="2" t="s">
        <v>12</v>
      </c>
      <c r="M13" s="12"/>
      <c r="N13" s="2" t="s">
        <v>12</v>
      </c>
      <c r="O13" s="11" t="s">
        <v>12</v>
      </c>
      <c r="P13" s="2" t="s">
        <v>12</v>
      </c>
      <c r="Q13" s="18">
        <f t="shared" si="0"/>
        <v>310</v>
      </c>
      <c r="R13" s="6"/>
    </row>
    <row r="14" spans="2:17" ht="81" customHeight="1">
      <c r="B14" s="12" t="s">
        <v>54</v>
      </c>
      <c r="C14" s="12" t="s">
        <v>55</v>
      </c>
      <c r="D14" s="5" t="s">
        <v>17</v>
      </c>
      <c r="E14" s="12" t="s">
        <v>33</v>
      </c>
      <c r="F14" s="3">
        <v>44865</v>
      </c>
      <c r="G14" s="12" t="s">
        <v>41</v>
      </c>
      <c r="H14" s="5" t="s">
        <v>11</v>
      </c>
      <c r="I14" s="10" t="s">
        <v>45</v>
      </c>
      <c r="J14" s="2" t="s">
        <v>12</v>
      </c>
      <c r="K14" s="14">
        <v>163405</v>
      </c>
      <c r="L14" s="2" t="s">
        <v>12</v>
      </c>
      <c r="M14" s="12"/>
      <c r="N14" s="2" t="s">
        <v>15</v>
      </c>
      <c r="O14" s="11" t="s">
        <v>15</v>
      </c>
      <c r="P14" s="2" t="s">
        <v>15</v>
      </c>
      <c r="Q14" s="18">
        <f t="shared" si="0"/>
        <v>306</v>
      </c>
    </row>
    <row r="15" spans="2:17" ht="81" customHeight="1">
      <c r="B15" s="12" t="s">
        <v>54</v>
      </c>
      <c r="C15" s="12" t="s">
        <v>55</v>
      </c>
      <c r="D15" s="5" t="s">
        <v>17</v>
      </c>
      <c r="E15" s="12" t="s">
        <v>33</v>
      </c>
      <c r="F15" s="3">
        <v>44865</v>
      </c>
      <c r="G15" s="12" t="s">
        <v>46</v>
      </c>
      <c r="H15" s="5" t="s">
        <v>11</v>
      </c>
      <c r="I15" s="10" t="s">
        <v>45</v>
      </c>
      <c r="J15" s="2" t="s">
        <v>12</v>
      </c>
      <c r="K15" s="14">
        <v>2021525</v>
      </c>
      <c r="L15" s="2" t="s">
        <v>12</v>
      </c>
      <c r="M15" s="12"/>
      <c r="N15" s="2" t="s">
        <v>15</v>
      </c>
      <c r="O15" s="11" t="s">
        <v>15</v>
      </c>
      <c r="P15" s="2" t="s">
        <v>15</v>
      </c>
      <c r="Q15" s="18">
        <f t="shared" si="0"/>
        <v>306</v>
      </c>
    </row>
    <row r="16" spans="2:17" ht="81" customHeight="1">
      <c r="B16" s="12" t="s">
        <v>54</v>
      </c>
      <c r="C16" s="12" t="s">
        <v>55</v>
      </c>
      <c r="D16" s="5" t="s">
        <v>17</v>
      </c>
      <c r="E16" s="12" t="s">
        <v>33</v>
      </c>
      <c r="F16" s="3">
        <v>44865</v>
      </c>
      <c r="G16" s="12" t="s">
        <v>47</v>
      </c>
      <c r="H16" s="5" t="s">
        <v>11</v>
      </c>
      <c r="I16" s="10" t="s">
        <v>45</v>
      </c>
      <c r="J16" s="2" t="s">
        <v>12</v>
      </c>
      <c r="K16" s="14">
        <v>38877</v>
      </c>
      <c r="L16" s="2" t="s">
        <v>12</v>
      </c>
      <c r="M16" s="12"/>
      <c r="N16" s="2" t="s">
        <v>15</v>
      </c>
      <c r="O16" s="11" t="s">
        <v>15</v>
      </c>
      <c r="P16" s="2" t="s">
        <v>15</v>
      </c>
      <c r="Q16" s="18">
        <f t="shared" si="0"/>
        <v>306</v>
      </c>
    </row>
    <row r="17" spans="2:17" ht="81" customHeight="1">
      <c r="B17" s="12" t="s">
        <v>63</v>
      </c>
      <c r="C17" s="12"/>
      <c r="D17" s="5" t="s">
        <v>17</v>
      </c>
      <c r="E17" s="12" t="s">
        <v>33</v>
      </c>
      <c r="F17" s="3">
        <v>44890</v>
      </c>
      <c r="G17" s="12" t="s">
        <v>35</v>
      </c>
      <c r="H17" s="5" t="s">
        <v>11</v>
      </c>
      <c r="I17" s="10" t="s">
        <v>45</v>
      </c>
      <c r="J17" s="2" t="s">
        <v>12</v>
      </c>
      <c r="K17" s="14">
        <v>8690000</v>
      </c>
      <c r="L17" s="2" t="s">
        <v>12</v>
      </c>
      <c r="M17" s="12"/>
      <c r="N17" s="2" t="s">
        <v>15</v>
      </c>
      <c r="O17" s="11" t="s">
        <v>15</v>
      </c>
      <c r="P17" s="2" t="s">
        <v>15</v>
      </c>
      <c r="Q17" s="18">
        <f t="shared" si="0"/>
        <v>281</v>
      </c>
    </row>
    <row r="18" spans="2:17" ht="81" customHeight="1">
      <c r="B18" s="12" t="s">
        <v>64</v>
      </c>
      <c r="C18" s="12"/>
      <c r="D18" s="5" t="s">
        <v>17</v>
      </c>
      <c r="E18" s="12" t="s">
        <v>33</v>
      </c>
      <c r="F18" s="3">
        <v>44915</v>
      </c>
      <c r="G18" s="12" t="s">
        <v>65</v>
      </c>
      <c r="H18" s="5" t="s">
        <v>11</v>
      </c>
      <c r="I18" s="10" t="s">
        <v>45</v>
      </c>
      <c r="J18" s="2" t="s">
        <v>12</v>
      </c>
      <c r="K18" s="14">
        <v>12298000</v>
      </c>
      <c r="L18" s="2" t="s">
        <v>12</v>
      </c>
      <c r="M18" s="12"/>
      <c r="N18" s="2" t="s">
        <v>15</v>
      </c>
      <c r="O18" s="11" t="s">
        <v>15</v>
      </c>
      <c r="P18" s="2" t="s">
        <v>15</v>
      </c>
      <c r="Q18" s="18">
        <f t="shared" si="0"/>
        <v>256</v>
      </c>
    </row>
    <row r="19" spans="2:17" ht="81" customHeight="1">
      <c r="B19" s="12" t="s">
        <v>77</v>
      </c>
      <c r="C19" s="12"/>
      <c r="D19" s="5" t="s">
        <v>17</v>
      </c>
      <c r="E19" s="12" t="s">
        <v>33</v>
      </c>
      <c r="F19" s="3">
        <v>44987</v>
      </c>
      <c r="G19" s="12" t="s">
        <v>78</v>
      </c>
      <c r="H19" s="5" t="s">
        <v>11</v>
      </c>
      <c r="I19" s="10" t="s">
        <v>45</v>
      </c>
      <c r="J19" s="2" t="s">
        <v>12</v>
      </c>
      <c r="K19" s="14">
        <v>24248549</v>
      </c>
      <c r="L19" s="2" t="s">
        <v>12</v>
      </c>
      <c r="M19" s="12"/>
      <c r="N19" s="2" t="s">
        <v>15</v>
      </c>
      <c r="O19" s="11" t="s">
        <v>15</v>
      </c>
      <c r="P19" s="2" t="s">
        <v>15</v>
      </c>
      <c r="Q19" s="18">
        <f aca="true" t="shared" si="1" ref="Q19:Q27">DATEDIF(F19,$Q$2,"D")+1</f>
        <v>184</v>
      </c>
    </row>
    <row r="20" spans="2:17" ht="81" customHeight="1">
      <c r="B20" s="12" t="s">
        <v>79</v>
      </c>
      <c r="C20" s="12"/>
      <c r="D20" s="5" t="s">
        <v>17</v>
      </c>
      <c r="E20" s="12" t="s">
        <v>33</v>
      </c>
      <c r="F20" s="3">
        <v>44991</v>
      </c>
      <c r="G20" s="12" t="s">
        <v>80</v>
      </c>
      <c r="H20" s="5" t="s">
        <v>11</v>
      </c>
      <c r="I20" s="10" t="s">
        <v>45</v>
      </c>
      <c r="J20" s="2" t="s">
        <v>12</v>
      </c>
      <c r="K20" s="14">
        <v>6138000</v>
      </c>
      <c r="L20" s="2" t="s">
        <v>12</v>
      </c>
      <c r="M20" s="12"/>
      <c r="N20" s="2" t="s">
        <v>15</v>
      </c>
      <c r="O20" s="11" t="s">
        <v>15</v>
      </c>
      <c r="P20" s="2" t="s">
        <v>15</v>
      </c>
      <c r="Q20" s="18">
        <f t="shared" si="1"/>
        <v>180</v>
      </c>
    </row>
    <row r="21" spans="2:17" ht="81" customHeight="1">
      <c r="B21" s="12" t="s">
        <v>56</v>
      </c>
      <c r="C21" s="12"/>
      <c r="D21" s="5" t="s">
        <v>17</v>
      </c>
      <c r="E21" s="12" t="s">
        <v>33</v>
      </c>
      <c r="F21" s="3">
        <v>45013</v>
      </c>
      <c r="G21" s="12" t="s">
        <v>57</v>
      </c>
      <c r="H21" s="5" t="s">
        <v>11</v>
      </c>
      <c r="I21" s="10" t="s">
        <v>45</v>
      </c>
      <c r="J21" s="2" t="s">
        <v>12</v>
      </c>
      <c r="K21" s="14">
        <v>9829050</v>
      </c>
      <c r="L21" s="2" t="s">
        <v>12</v>
      </c>
      <c r="M21" s="12"/>
      <c r="N21" s="2" t="s">
        <v>15</v>
      </c>
      <c r="O21" s="11" t="s">
        <v>15</v>
      </c>
      <c r="P21" s="2" t="s">
        <v>15</v>
      </c>
      <c r="Q21" s="18">
        <f t="shared" si="1"/>
        <v>158</v>
      </c>
    </row>
    <row r="22" spans="2:17" ht="81" customHeight="1">
      <c r="B22" s="12" t="s">
        <v>87</v>
      </c>
      <c r="C22" s="12" t="s">
        <v>86</v>
      </c>
      <c r="D22" s="5" t="s">
        <v>17</v>
      </c>
      <c r="E22" s="12" t="s">
        <v>33</v>
      </c>
      <c r="F22" s="3">
        <v>45016</v>
      </c>
      <c r="G22" s="12" t="s">
        <v>88</v>
      </c>
      <c r="H22" s="5" t="s">
        <v>11</v>
      </c>
      <c r="I22" s="10" t="s">
        <v>45</v>
      </c>
      <c r="J22" s="2" t="s">
        <v>12</v>
      </c>
      <c r="K22" s="14">
        <v>793188</v>
      </c>
      <c r="L22" s="2" t="s">
        <v>12</v>
      </c>
      <c r="M22" s="12"/>
      <c r="N22" s="2" t="s">
        <v>15</v>
      </c>
      <c r="O22" s="11" t="s">
        <v>15</v>
      </c>
      <c r="P22" s="2" t="s">
        <v>15</v>
      </c>
      <c r="Q22" s="18">
        <f t="shared" si="1"/>
        <v>155</v>
      </c>
    </row>
    <row r="23" spans="2:17" ht="81" customHeight="1">
      <c r="B23" s="12" t="s">
        <v>87</v>
      </c>
      <c r="C23" s="12" t="s">
        <v>86</v>
      </c>
      <c r="D23" s="5" t="s">
        <v>17</v>
      </c>
      <c r="E23" s="12" t="s">
        <v>33</v>
      </c>
      <c r="F23" s="3">
        <v>45016</v>
      </c>
      <c r="G23" s="12" t="s">
        <v>89</v>
      </c>
      <c r="H23" s="5" t="s">
        <v>11</v>
      </c>
      <c r="I23" s="10" t="s">
        <v>45</v>
      </c>
      <c r="J23" s="2" t="s">
        <v>12</v>
      </c>
      <c r="K23" s="14">
        <v>524810</v>
      </c>
      <c r="L23" s="2" t="s">
        <v>12</v>
      </c>
      <c r="M23" s="12"/>
      <c r="N23" s="2" t="s">
        <v>15</v>
      </c>
      <c r="O23" s="11" t="s">
        <v>15</v>
      </c>
      <c r="P23" s="2" t="s">
        <v>15</v>
      </c>
      <c r="Q23" s="18">
        <f t="shared" si="1"/>
        <v>155</v>
      </c>
    </row>
    <row r="24" spans="2:17" ht="81" customHeight="1">
      <c r="B24" s="12" t="s">
        <v>87</v>
      </c>
      <c r="C24" s="12" t="s">
        <v>86</v>
      </c>
      <c r="D24" s="5" t="s">
        <v>17</v>
      </c>
      <c r="E24" s="12" t="s">
        <v>33</v>
      </c>
      <c r="F24" s="3">
        <v>45016</v>
      </c>
      <c r="G24" s="12" t="s">
        <v>90</v>
      </c>
      <c r="H24" s="5" t="s">
        <v>11</v>
      </c>
      <c r="I24" s="10" t="s">
        <v>45</v>
      </c>
      <c r="J24" s="2" t="s">
        <v>12</v>
      </c>
      <c r="K24" s="14">
        <v>4819518</v>
      </c>
      <c r="L24" s="2" t="s">
        <v>12</v>
      </c>
      <c r="M24" s="12"/>
      <c r="N24" s="2" t="s">
        <v>15</v>
      </c>
      <c r="O24" s="11" t="s">
        <v>15</v>
      </c>
      <c r="P24" s="2" t="s">
        <v>15</v>
      </c>
      <c r="Q24" s="18">
        <f t="shared" si="1"/>
        <v>155</v>
      </c>
    </row>
    <row r="25" spans="2:17" ht="81" customHeight="1">
      <c r="B25" s="12" t="s">
        <v>87</v>
      </c>
      <c r="C25" s="12" t="s">
        <v>86</v>
      </c>
      <c r="D25" s="5" t="s">
        <v>17</v>
      </c>
      <c r="E25" s="12" t="s">
        <v>33</v>
      </c>
      <c r="F25" s="3">
        <v>45016</v>
      </c>
      <c r="G25" s="12" t="s">
        <v>91</v>
      </c>
      <c r="H25" s="5" t="s">
        <v>11</v>
      </c>
      <c r="I25" s="10" t="s">
        <v>45</v>
      </c>
      <c r="J25" s="2" t="s">
        <v>12</v>
      </c>
      <c r="K25" s="14">
        <v>94688</v>
      </c>
      <c r="L25" s="2" t="s">
        <v>12</v>
      </c>
      <c r="M25" s="12"/>
      <c r="N25" s="2" t="s">
        <v>15</v>
      </c>
      <c r="O25" s="11" t="s">
        <v>15</v>
      </c>
      <c r="P25" s="2" t="s">
        <v>15</v>
      </c>
      <c r="Q25" s="18">
        <f t="shared" si="1"/>
        <v>155</v>
      </c>
    </row>
    <row r="26" spans="2:17" ht="81" customHeight="1">
      <c r="B26" s="12" t="s">
        <v>87</v>
      </c>
      <c r="C26" s="12" t="s">
        <v>86</v>
      </c>
      <c r="D26" s="5" t="s">
        <v>17</v>
      </c>
      <c r="E26" s="12" t="s">
        <v>33</v>
      </c>
      <c r="F26" s="3">
        <v>45016</v>
      </c>
      <c r="G26" s="12" t="s">
        <v>92</v>
      </c>
      <c r="H26" s="5" t="s">
        <v>11</v>
      </c>
      <c r="I26" s="10" t="s">
        <v>45</v>
      </c>
      <c r="J26" s="2" t="s">
        <v>12</v>
      </c>
      <c r="K26" s="14">
        <v>194480</v>
      </c>
      <c r="L26" s="2" t="s">
        <v>12</v>
      </c>
      <c r="M26" s="12"/>
      <c r="N26" s="2" t="s">
        <v>15</v>
      </c>
      <c r="O26" s="11" t="s">
        <v>15</v>
      </c>
      <c r="P26" s="2" t="s">
        <v>15</v>
      </c>
      <c r="Q26" s="18">
        <f t="shared" si="1"/>
        <v>155</v>
      </c>
    </row>
    <row r="27" spans="2:17" ht="81" customHeight="1">
      <c r="B27" s="12" t="s">
        <v>24</v>
      </c>
      <c r="C27" s="12" t="s">
        <v>93</v>
      </c>
      <c r="D27" s="5" t="s">
        <v>17</v>
      </c>
      <c r="E27" s="12" t="s">
        <v>33</v>
      </c>
      <c r="F27" s="3">
        <v>45044</v>
      </c>
      <c r="G27" s="12" t="s">
        <v>94</v>
      </c>
      <c r="H27" s="5" t="s">
        <v>11</v>
      </c>
      <c r="I27" s="10" t="s">
        <v>45</v>
      </c>
      <c r="J27" s="2" t="s">
        <v>12</v>
      </c>
      <c r="K27" s="14">
        <v>3903031</v>
      </c>
      <c r="L27" s="2" t="s">
        <v>12</v>
      </c>
      <c r="M27" s="12"/>
      <c r="N27" s="2" t="s">
        <v>15</v>
      </c>
      <c r="O27" s="11" t="s">
        <v>15</v>
      </c>
      <c r="P27" s="2" t="s">
        <v>15</v>
      </c>
      <c r="Q27" s="18">
        <f t="shared" si="1"/>
        <v>127</v>
      </c>
    </row>
    <row r="28" spans="2:17" ht="81" customHeight="1">
      <c r="B28" s="12" t="s">
        <v>97</v>
      </c>
      <c r="C28" s="12"/>
      <c r="D28" s="5" t="s">
        <v>17</v>
      </c>
      <c r="E28" s="12" t="s">
        <v>33</v>
      </c>
      <c r="F28" s="3">
        <v>45077</v>
      </c>
      <c r="G28" s="12" t="s">
        <v>98</v>
      </c>
      <c r="H28" s="5" t="s">
        <v>11</v>
      </c>
      <c r="I28" s="10" t="s">
        <v>45</v>
      </c>
      <c r="J28" s="2" t="s">
        <v>12</v>
      </c>
      <c r="K28" s="14">
        <v>4714757</v>
      </c>
      <c r="L28" s="2" t="s">
        <v>12</v>
      </c>
      <c r="M28" s="12"/>
      <c r="N28" s="2" t="s">
        <v>15</v>
      </c>
      <c r="O28" s="11" t="s">
        <v>15</v>
      </c>
      <c r="P28" s="2" t="s">
        <v>15</v>
      </c>
      <c r="Q28" s="18">
        <f>DATEDIF(F28,$Q$2,"D")+1</f>
        <v>94</v>
      </c>
    </row>
    <row r="29" spans="2:17" ht="81" customHeight="1">
      <c r="B29" s="12" t="s">
        <v>107</v>
      </c>
      <c r="C29" s="12"/>
      <c r="D29" s="5" t="s">
        <v>17</v>
      </c>
      <c r="E29" s="12" t="s">
        <v>33</v>
      </c>
      <c r="F29" s="3">
        <v>45070</v>
      </c>
      <c r="G29" s="21" t="s">
        <v>99</v>
      </c>
      <c r="H29" s="5" t="s">
        <v>11</v>
      </c>
      <c r="I29" s="10" t="s">
        <v>45</v>
      </c>
      <c r="J29" s="2" t="s">
        <v>12</v>
      </c>
      <c r="K29" s="14">
        <v>894037560</v>
      </c>
      <c r="L29" s="2" t="s">
        <v>12</v>
      </c>
      <c r="M29" s="12"/>
      <c r="N29" s="2" t="s">
        <v>15</v>
      </c>
      <c r="O29" s="11" t="s">
        <v>15</v>
      </c>
      <c r="P29" s="2" t="s">
        <v>15</v>
      </c>
      <c r="Q29" s="18">
        <f>DATEDIF(F29,$Q$2,"D")+1</f>
        <v>101</v>
      </c>
    </row>
    <row r="30" spans="2:17" ht="81" customHeight="1">
      <c r="B30" s="12" t="s">
        <v>103</v>
      </c>
      <c r="C30" s="12"/>
      <c r="D30" s="5" t="s">
        <v>17</v>
      </c>
      <c r="E30" s="12" t="s">
        <v>33</v>
      </c>
      <c r="F30" s="3">
        <v>45168</v>
      </c>
      <c r="G30" s="21" t="s">
        <v>104</v>
      </c>
      <c r="H30" s="5" t="s">
        <v>11</v>
      </c>
      <c r="I30" s="10" t="s">
        <v>45</v>
      </c>
      <c r="J30" s="2" t="s">
        <v>12</v>
      </c>
      <c r="K30" s="14">
        <v>34520200</v>
      </c>
      <c r="L30" s="2" t="s">
        <v>12</v>
      </c>
      <c r="M30" s="12"/>
      <c r="N30" s="2" t="s">
        <v>15</v>
      </c>
      <c r="O30" s="11" t="s">
        <v>15</v>
      </c>
      <c r="P30" s="2" t="s">
        <v>15</v>
      </c>
      <c r="Q30" s="18">
        <f>DATEDIF(F30,$Q$2,"D")+1</f>
        <v>3</v>
      </c>
    </row>
  </sheetData>
  <sheetProtection/>
  <autoFilter ref="A4:R4"/>
  <mergeCells count="14">
    <mergeCell ref="M3:M4"/>
    <mergeCell ref="E3:E4"/>
    <mergeCell ref="G3:G4"/>
    <mergeCell ref="J3:J4"/>
    <mergeCell ref="L3:L4"/>
    <mergeCell ref="Q3:Q4"/>
    <mergeCell ref="K3:K4"/>
    <mergeCell ref="N3:P3"/>
    <mergeCell ref="B3:B4"/>
    <mergeCell ref="F3:F4"/>
    <mergeCell ref="H3:H4"/>
    <mergeCell ref="I3:I4"/>
    <mergeCell ref="D3:D4"/>
    <mergeCell ref="C3:C4"/>
  </mergeCells>
  <conditionalFormatting sqref="Q5:Q11 Q14:Q16">
    <cfRule type="cellIs" priority="35" dxfId="0" operator="greaterThan" stopIfTrue="1">
      <formula>365</formula>
    </cfRule>
  </conditionalFormatting>
  <conditionalFormatting sqref="Q12">
    <cfRule type="cellIs" priority="22" dxfId="0" operator="greaterThan" stopIfTrue="1">
      <formula>365</formula>
    </cfRule>
  </conditionalFormatting>
  <conditionalFormatting sqref="Q13">
    <cfRule type="cellIs" priority="21" dxfId="0" operator="greaterThan" stopIfTrue="1">
      <formula>365</formula>
    </cfRule>
  </conditionalFormatting>
  <conditionalFormatting sqref="Q17">
    <cfRule type="cellIs" priority="15" dxfId="0" operator="greaterThan" stopIfTrue="1">
      <formula>365</formula>
    </cfRule>
  </conditionalFormatting>
  <conditionalFormatting sqref="Q18">
    <cfRule type="cellIs" priority="14" dxfId="0" operator="greaterThan" stopIfTrue="1">
      <formula>365</formula>
    </cfRule>
  </conditionalFormatting>
  <conditionalFormatting sqref="Q19">
    <cfRule type="cellIs" priority="12" dxfId="0" operator="greaterThan" stopIfTrue="1">
      <formula>365</formula>
    </cfRule>
  </conditionalFormatting>
  <conditionalFormatting sqref="Q20">
    <cfRule type="cellIs" priority="11" dxfId="0" operator="greaterThan" stopIfTrue="1">
      <formula>365</formula>
    </cfRule>
  </conditionalFormatting>
  <conditionalFormatting sqref="Q21">
    <cfRule type="cellIs" priority="10" dxfId="0" operator="greaterThan" stopIfTrue="1">
      <formula>365</formula>
    </cfRule>
  </conditionalFormatting>
  <conditionalFormatting sqref="Q22">
    <cfRule type="cellIs" priority="9" dxfId="0" operator="greaterThan" stopIfTrue="1">
      <formula>365</formula>
    </cfRule>
  </conditionalFormatting>
  <conditionalFormatting sqref="Q23">
    <cfRule type="cellIs" priority="8" dxfId="0" operator="greaterThan" stopIfTrue="1">
      <formula>365</formula>
    </cfRule>
  </conditionalFormatting>
  <conditionalFormatting sqref="Q24">
    <cfRule type="cellIs" priority="7" dxfId="0" operator="greaterThan" stopIfTrue="1">
      <formula>365</formula>
    </cfRule>
  </conditionalFormatting>
  <conditionalFormatting sqref="Q25">
    <cfRule type="cellIs" priority="6" dxfId="0" operator="greaterThan" stopIfTrue="1">
      <formula>365</formula>
    </cfRule>
  </conditionalFormatting>
  <conditionalFormatting sqref="Q26">
    <cfRule type="cellIs" priority="5" dxfId="0" operator="greaterThan" stopIfTrue="1">
      <formula>365</formula>
    </cfRule>
  </conditionalFormatting>
  <conditionalFormatting sqref="Q27">
    <cfRule type="cellIs" priority="4" dxfId="0" operator="greaterThan" stopIfTrue="1">
      <formula>365</formula>
    </cfRule>
  </conditionalFormatting>
  <conditionalFormatting sqref="Q28">
    <cfRule type="cellIs" priority="3" dxfId="0" operator="greaterThan" stopIfTrue="1">
      <formula>365</formula>
    </cfRule>
  </conditionalFormatting>
  <conditionalFormatting sqref="Q29">
    <cfRule type="cellIs" priority="2" dxfId="0" operator="greaterThan" stopIfTrue="1">
      <formula>365</formula>
    </cfRule>
  </conditionalFormatting>
  <conditionalFormatting sqref="Q30">
    <cfRule type="cellIs" priority="1" dxfId="0" operator="greaterThan" stopIfTrue="1">
      <formula>365</formula>
    </cfRule>
  </conditionalFormatting>
  <printOptions/>
  <pageMargins left="0.35" right="0.19" top="0.35" bottom="0.32" header="0.21" footer="0.2"/>
  <pageSetup fitToHeight="126" fitToWidth="1" horizontalDpi="600" verticalDpi="600" orientation="landscape" paperSize="9" scale="54" r:id="rId1"/>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sheetPr>
    <tabColor rgb="FF92D050"/>
    <pageSetUpPr fitToPage="1"/>
  </sheetPr>
  <dimension ref="B1:R23"/>
  <sheetViews>
    <sheetView zoomScale="85" zoomScaleNormal="85" zoomScalePageLayoutView="0" workbookViewId="0" topLeftCell="A1">
      <pane xSplit="2" ySplit="4" topLeftCell="C5" activePane="bottomRight" state="frozen"/>
      <selection pane="topLeft" activeCell="A1" sqref="A1"/>
      <selection pane="topRight" activeCell="C1" sqref="C1"/>
      <selection pane="bottomLeft" activeCell="A3" sqref="A3"/>
      <selection pane="bottomRight" activeCell="B5" sqref="B5"/>
    </sheetView>
  </sheetViews>
  <sheetFormatPr defaultColWidth="9.00390625" defaultRowHeight="13.5" outlineLevelCol="1"/>
  <cols>
    <col min="1" max="1" width="3.125" style="4" hidden="1" customWidth="1"/>
    <col min="2" max="2" width="41.25390625" style="7" customWidth="1"/>
    <col min="3" max="3" width="31.00390625" style="7" customWidth="1"/>
    <col min="4" max="4" width="9.625" style="8" customWidth="1" outlineLevel="1"/>
    <col min="5" max="5" width="22.875" style="7" customWidth="1" outlineLevel="1"/>
    <col min="6" max="6" width="16.875" style="9" bestFit="1" customWidth="1" outlineLevel="1"/>
    <col min="7" max="7" width="21.125" style="7" customWidth="1"/>
    <col min="8" max="8" width="8.00390625" style="8" customWidth="1" outlineLevel="1"/>
    <col min="9" max="9" width="11.375" style="8" customWidth="1" outlineLevel="1"/>
    <col min="10" max="10" width="10.625" style="7" customWidth="1"/>
    <col min="11" max="12" width="10.625" style="6" customWidth="1"/>
    <col min="13" max="13" width="19.875" style="7" customWidth="1"/>
    <col min="14" max="14" width="10.625" style="7" customWidth="1"/>
    <col min="15" max="17" width="10.625" style="6" customWidth="1"/>
    <col min="18" max="16384" width="9.00390625" style="4" customWidth="1"/>
  </cols>
  <sheetData>
    <row r="1" ht="21">
      <c r="B1" s="15" t="s">
        <v>32</v>
      </c>
    </row>
    <row r="2" spans="16:17" ht="12">
      <c r="P2" s="16" t="s">
        <v>27</v>
      </c>
      <c r="Q2" s="17">
        <f>'競争入札'!Q2</f>
        <v>45170</v>
      </c>
    </row>
    <row r="3" spans="2:17" s="1" customFormat="1" ht="13.5" customHeight="1">
      <c r="B3" s="22" t="s">
        <v>3</v>
      </c>
      <c r="C3" s="25" t="s">
        <v>6</v>
      </c>
      <c r="D3" s="24" t="s">
        <v>2</v>
      </c>
      <c r="E3" s="25" t="s">
        <v>29</v>
      </c>
      <c r="F3" s="23" t="s">
        <v>30</v>
      </c>
      <c r="G3" s="27" t="s">
        <v>31</v>
      </c>
      <c r="H3" s="24" t="s">
        <v>0</v>
      </c>
      <c r="I3" s="24" t="s">
        <v>1</v>
      </c>
      <c r="J3" s="29" t="s">
        <v>8</v>
      </c>
      <c r="K3" s="29" t="s">
        <v>4</v>
      </c>
      <c r="L3" s="29" t="s">
        <v>9</v>
      </c>
      <c r="M3" s="25" t="s">
        <v>7</v>
      </c>
      <c r="N3" s="32" t="s">
        <v>20</v>
      </c>
      <c r="O3" s="33"/>
      <c r="P3" s="34"/>
      <c r="Q3" s="30" t="s">
        <v>26</v>
      </c>
    </row>
    <row r="4" spans="2:17" s="1" customFormat="1" ht="12">
      <c r="B4" s="22"/>
      <c r="C4" s="26"/>
      <c r="D4" s="24"/>
      <c r="E4" s="26"/>
      <c r="F4" s="23"/>
      <c r="G4" s="28"/>
      <c r="H4" s="24"/>
      <c r="I4" s="24"/>
      <c r="J4" s="29"/>
      <c r="K4" s="29"/>
      <c r="L4" s="29"/>
      <c r="M4" s="26"/>
      <c r="N4" s="13" t="s">
        <v>19</v>
      </c>
      <c r="O4" s="13" t="s">
        <v>21</v>
      </c>
      <c r="P4" s="13" t="s">
        <v>22</v>
      </c>
      <c r="Q4" s="31"/>
    </row>
    <row r="5" spans="2:18" ht="81" customHeight="1">
      <c r="B5" s="12" t="s">
        <v>62</v>
      </c>
      <c r="C5" s="12"/>
      <c r="D5" s="5" t="s">
        <v>13</v>
      </c>
      <c r="E5" s="12" t="s">
        <v>28</v>
      </c>
      <c r="F5" s="3">
        <v>44811</v>
      </c>
      <c r="G5" s="12" t="s">
        <v>58</v>
      </c>
      <c r="H5" s="5" t="s">
        <v>10</v>
      </c>
      <c r="I5" s="10" t="s">
        <v>12</v>
      </c>
      <c r="J5" s="2" t="s">
        <v>12</v>
      </c>
      <c r="K5" s="14">
        <v>1430000</v>
      </c>
      <c r="L5" s="2" t="s">
        <v>12</v>
      </c>
      <c r="M5" s="12" t="s">
        <v>61</v>
      </c>
      <c r="N5" s="2" t="s">
        <v>12</v>
      </c>
      <c r="O5" s="11" t="s">
        <v>12</v>
      </c>
      <c r="P5" s="2" t="s">
        <v>12</v>
      </c>
      <c r="Q5" s="18">
        <f aca="true" t="shared" si="0" ref="Q5:Q10">DATEDIF(F5,$Q$2,"D")+1</f>
        <v>360</v>
      </c>
      <c r="R5" s="6"/>
    </row>
    <row r="6" spans="2:17" ht="81.75" customHeight="1">
      <c r="B6" s="21" t="s">
        <v>68</v>
      </c>
      <c r="C6" s="19"/>
      <c r="D6" s="5" t="s">
        <v>5</v>
      </c>
      <c r="E6" s="12" t="s">
        <v>33</v>
      </c>
      <c r="F6" s="3">
        <v>44895</v>
      </c>
      <c r="G6" s="12" t="s">
        <v>39</v>
      </c>
      <c r="H6" s="5" t="s">
        <v>10</v>
      </c>
      <c r="I6" s="10" t="s">
        <v>12</v>
      </c>
      <c r="J6" s="2" t="s">
        <v>12</v>
      </c>
      <c r="K6" s="20">
        <v>1650000</v>
      </c>
      <c r="L6" s="2" t="s">
        <v>12</v>
      </c>
      <c r="M6" s="19" t="s">
        <v>18</v>
      </c>
      <c r="N6" s="2" t="s">
        <v>12</v>
      </c>
      <c r="O6" s="11" t="s">
        <v>12</v>
      </c>
      <c r="P6" s="2" t="s">
        <v>12</v>
      </c>
      <c r="Q6" s="18">
        <f t="shared" si="0"/>
        <v>276</v>
      </c>
    </row>
    <row r="7" spans="2:18" ht="81" customHeight="1">
      <c r="B7" s="12" t="s">
        <v>66</v>
      </c>
      <c r="C7" s="12"/>
      <c r="D7" s="5" t="s">
        <v>5</v>
      </c>
      <c r="E7" s="12" t="s">
        <v>33</v>
      </c>
      <c r="F7" s="3">
        <v>44918</v>
      </c>
      <c r="G7" s="12" t="s">
        <v>67</v>
      </c>
      <c r="H7" s="5" t="s">
        <v>10</v>
      </c>
      <c r="I7" s="10" t="s">
        <v>12</v>
      </c>
      <c r="J7" s="2" t="s">
        <v>12</v>
      </c>
      <c r="K7" s="14">
        <v>1148257</v>
      </c>
      <c r="L7" s="2" t="s">
        <v>12</v>
      </c>
      <c r="M7" s="12" t="s">
        <v>60</v>
      </c>
      <c r="N7" s="2" t="s">
        <v>12</v>
      </c>
      <c r="O7" s="11" t="s">
        <v>12</v>
      </c>
      <c r="P7" s="2" t="s">
        <v>12</v>
      </c>
      <c r="Q7" s="18">
        <f t="shared" si="0"/>
        <v>253</v>
      </c>
      <c r="R7" s="6"/>
    </row>
    <row r="8" spans="2:17" ht="81.75" customHeight="1">
      <c r="B8" s="21" t="s">
        <v>69</v>
      </c>
      <c r="C8" s="19"/>
      <c r="D8" s="5" t="s">
        <v>5</v>
      </c>
      <c r="E8" s="12" t="s">
        <v>33</v>
      </c>
      <c r="F8" s="3">
        <v>44923</v>
      </c>
      <c r="G8" s="12" t="s">
        <v>70</v>
      </c>
      <c r="H8" s="5" t="s">
        <v>10</v>
      </c>
      <c r="I8" s="10" t="s">
        <v>12</v>
      </c>
      <c r="J8" s="2" t="s">
        <v>12</v>
      </c>
      <c r="K8" s="20">
        <v>13585000</v>
      </c>
      <c r="L8" s="2" t="s">
        <v>12</v>
      </c>
      <c r="M8" s="19" t="s">
        <v>18</v>
      </c>
      <c r="N8" s="2" t="s">
        <v>12</v>
      </c>
      <c r="O8" s="11" t="s">
        <v>12</v>
      </c>
      <c r="P8" s="2" t="s">
        <v>12</v>
      </c>
      <c r="Q8" s="18">
        <f t="shared" si="0"/>
        <v>248</v>
      </c>
    </row>
    <row r="9" spans="2:17" ht="81.75" customHeight="1">
      <c r="B9" s="21" t="s">
        <v>72</v>
      </c>
      <c r="C9" s="19"/>
      <c r="D9" s="5" t="s">
        <v>5</v>
      </c>
      <c r="E9" s="12" t="s">
        <v>33</v>
      </c>
      <c r="F9" s="3">
        <v>44944</v>
      </c>
      <c r="G9" s="12" t="s">
        <v>73</v>
      </c>
      <c r="H9" s="5" t="s">
        <v>10</v>
      </c>
      <c r="I9" s="10" t="s">
        <v>15</v>
      </c>
      <c r="J9" s="2" t="s">
        <v>14</v>
      </c>
      <c r="K9" s="20">
        <v>13541000</v>
      </c>
      <c r="L9" s="2"/>
      <c r="M9" s="19" t="s">
        <v>18</v>
      </c>
      <c r="N9" s="2" t="s">
        <v>15</v>
      </c>
      <c r="O9" s="11" t="s">
        <v>15</v>
      </c>
      <c r="P9" s="2" t="s">
        <v>15</v>
      </c>
      <c r="Q9" s="18">
        <f>DATEDIF(F9,$Q$2,"D")+1</f>
        <v>227</v>
      </c>
    </row>
    <row r="10" spans="2:17" ht="81.75" customHeight="1">
      <c r="B10" s="21" t="s">
        <v>71</v>
      </c>
      <c r="C10" s="19"/>
      <c r="D10" s="5" t="s">
        <v>5</v>
      </c>
      <c r="E10" s="12" t="s">
        <v>33</v>
      </c>
      <c r="F10" s="3">
        <v>44956</v>
      </c>
      <c r="G10" s="12" t="s">
        <v>41</v>
      </c>
      <c r="H10" s="5" t="s">
        <v>10</v>
      </c>
      <c r="I10" s="10" t="s">
        <v>15</v>
      </c>
      <c r="J10" s="2" t="s">
        <v>14</v>
      </c>
      <c r="K10" s="20">
        <v>1540000</v>
      </c>
      <c r="L10" s="2"/>
      <c r="M10" s="19" t="s">
        <v>18</v>
      </c>
      <c r="N10" s="2" t="s">
        <v>15</v>
      </c>
      <c r="O10" s="11" t="s">
        <v>15</v>
      </c>
      <c r="P10" s="2" t="s">
        <v>15</v>
      </c>
      <c r="Q10" s="18">
        <f t="shared" si="0"/>
        <v>215</v>
      </c>
    </row>
    <row r="11" spans="2:18" ht="81" customHeight="1">
      <c r="B11" s="12" t="s">
        <v>74</v>
      </c>
      <c r="C11" s="12"/>
      <c r="D11" s="5" t="s">
        <v>13</v>
      </c>
      <c r="E11" s="12" t="s">
        <v>28</v>
      </c>
      <c r="F11" s="3">
        <v>44939</v>
      </c>
      <c r="G11" s="12" t="s">
        <v>75</v>
      </c>
      <c r="H11" s="5" t="s">
        <v>10</v>
      </c>
      <c r="I11" s="10" t="s">
        <v>12</v>
      </c>
      <c r="J11" s="2" t="s">
        <v>12</v>
      </c>
      <c r="K11" s="14">
        <v>1234200</v>
      </c>
      <c r="L11" s="2" t="s">
        <v>12</v>
      </c>
      <c r="M11" s="12" t="s">
        <v>23</v>
      </c>
      <c r="N11" s="2" t="s">
        <v>12</v>
      </c>
      <c r="O11" s="11" t="s">
        <v>12</v>
      </c>
      <c r="P11" s="2" t="s">
        <v>12</v>
      </c>
      <c r="Q11" s="18">
        <f aca="true" t="shared" si="1" ref="Q11:Q19">DATEDIF(F11,$Q$2,"D")+1</f>
        <v>232</v>
      </c>
      <c r="R11" s="6"/>
    </row>
    <row r="12" spans="2:18" ht="81" customHeight="1">
      <c r="B12" s="12" t="s">
        <v>76</v>
      </c>
      <c r="C12" s="12"/>
      <c r="D12" s="5" t="s">
        <v>13</v>
      </c>
      <c r="E12" s="12" t="s">
        <v>28</v>
      </c>
      <c r="F12" s="3">
        <v>44959</v>
      </c>
      <c r="G12" s="12" t="s">
        <v>59</v>
      </c>
      <c r="H12" s="5" t="s">
        <v>10</v>
      </c>
      <c r="I12" s="10" t="s">
        <v>12</v>
      </c>
      <c r="J12" s="2" t="s">
        <v>12</v>
      </c>
      <c r="K12" s="14">
        <v>2398000</v>
      </c>
      <c r="L12" s="2" t="s">
        <v>12</v>
      </c>
      <c r="M12" s="12" t="s">
        <v>61</v>
      </c>
      <c r="N12" s="2" t="s">
        <v>12</v>
      </c>
      <c r="O12" s="11" t="s">
        <v>12</v>
      </c>
      <c r="P12" s="2" t="s">
        <v>12</v>
      </c>
      <c r="Q12" s="18">
        <f t="shared" si="1"/>
        <v>212</v>
      </c>
      <c r="R12" s="6"/>
    </row>
    <row r="13" spans="2:18" ht="81" customHeight="1">
      <c r="B13" s="12" t="s">
        <v>81</v>
      </c>
      <c r="C13" s="12"/>
      <c r="D13" s="5" t="s">
        <v>5</v>
      </c>
      <c r="E13" s="12" t="s">
        <v>28</v>
      </c>
      <c r="F13" s="3">
        <v>45007</v>
      </c>
      <c r="G13" s="12" t="s">
        <v>40</v>
      </c>
      <c r="H13" s="5" t="s">
        <v>10</v>
      </c>
      <c r="I13" s="10" t="s">
        <v>15</v>
      </c>
      <c r="J13" s="2" t="s">
        <v>14</v>
      </c>
      <c r="K13" s="14">
        <v>8497500</v>
      </c>
      <c r="L13" s="2" t="s">
        <v>14</v>
      </c>
      <c r="M13" s="12" t="s">
        <v>18</v>
      </c>
      <c r="N13" s="2" t="s">
        <v>12</v>
      </c>
      <c r="O13" s="11" t="s">
        <v>12</v>
      </c>
      <c r="P13" s="2" t="s">
        <v>12</v>
      </c>
      <c r="Q13" s="18">
        <f t="shared" si="1"/>
        <v>164</v>
      </c>
      <c r="R13" s="6"/>
    </row>
    <row r="14" spans="2:18" ht="81" customHeight="1">
      <c r="B14" s="12" t="s">
        <v>82</v>
      </c>
      <c r="C14" s="12"/>
      <c r="D14" s="5" t="s">
        <v>5</v>
      </c>
      <c r="E14" s="12" t="s">
        <v>28</v>
      </c>
      <c r="F14" s="3">
        <v>45015</v>
      </c>
      <c r="G14" s="12" t="s">
        <v>42</v>
      </c>
      <c r="H14" s="5" t="s">
        <v>10</v>
      </c>
      <c r="I14" s="10" t="s">
        <v>12</v>
      </c>
      <c r="J14" s="2" t="s">
        <v>14</v>
      </c>
      <c r="K14" s="14">
        <v>5585850</v>
      </c>
      <c r="L14" s="2" t="s">
        <v>14</v>
      </c>
      <c r="M14" s="12" t="s">
        <v>25</v>
      </c>
      <c r="N14" s="2" t="s">
        <v>12</v>
      </c>
      <c r="O14" s="11" t="s">
        <v>12</v>
      </c>
      <c r="P14" s="2" t="s">
        <v>12</v>
      </c>
      <c r="Q14" s="18">
        <f t="shared" si="1"/>
        <v>156</v>
      </c>
      <c r="R14" s="6"/>
    </row>
    <row r="15" spans="2:18" ht="81" customHeight="1">
      <c r="B15" s="12" t="s">
        <v>82</v>
      </c>
      <c r="C15" s="12"/>
      <c r="D15" s="5" t="s">
        <v>5</v>
      </c>
      <c r="E15" s="12" t="s">
        <v>28</v>
      </c>
      <c r="F15" s="3">
        <v>45015</v>
      </c>
      <c r="G15" s="12" t="s">
        <v>43</v>
      </c>
      <c r="H15" s="5" t="s">
        <v>10</v>
      </c>
      <c r="I15" s="10" t="s">
        <v>12</v>
      </c>
      <c r="J15" s="2" t="s">
        <v>14</v>
      </c>
      <c r="K15" s="14">
        <v>2879800</v>
      </c>
      <c r="L15" s="2" t="s">
        <v>14</v>
      </c>
      <c r="M15" s="12" t="s">
        <v>25</v>
      </c>
      <c r="N15" s="2" t="s">
        <v>12</v>
      </c>
      <c r="O15" s="11" t="s">
        <v>12</v>
      </c>
      <c r="P15" s="2" t="s">
        <v>12</v>
      </c>
      <c r="Q15" s="18">
        <f t="shared" si="1"/>
        <v>156</v>
      </c>
      <c r="R15" s="6"/>
    </row>
    <row r="16" spans="2:18" ht="81" customHeight="1">
      <c r="B16" s="12" t="s">
        <v>82</v>
      </c>
      <c r="C16" s="12"/>
      <c r="D16" s="5" t="s">
        <v>5</v>
      </c>
      <c r="E16" s="12" t="s">
        <v>28</v>
      </c>
      <c r="F16" s="3">
        <v>45015</v>
      </c>
      <c r="G16" s="12" t="s">
        <v>44</v>
      </c>
      <c r="H16" s="5" t="s">
        <v>10</v>
      </c>
      <c r="I16" s="10" t="s">
        <v>12</v>
      </c>
      <c r="J16" s="2" t="s">
        <v>14</v>
      </c>
      <c r="K16" s="14">
        <v>2040852</v>
      </c>
      <c r="L16" s="2" t="s">
        <v>14</v>
      </c>
      <c r="M16" s="12" t="s">
        <v>25</v>
      </c>
      <c r="N16" s="2" t="s">
        <v>12</v>
      </c>
      <c r="O16" s="11" t="s">
        <v>12</v>
      </c>
      <c r="P16" s="2" t="s">
        <v>12</v>
      </c>
      <c r="Q16" s="18">
        <f t="shared" si="1"/>
        <v>156</v>
      </c>
      <c r="R16" s="6"/>
    </row>
    <row r="17" spans="2:18" ht="81" customHeight="1">
      <c r="B17" s="12" t="s">
        <v>83</v>
      </c>
      <c r="C17" s="12"/>
      <c r="D17" s="5" t="s">
        <v>5</v>
      </c>
      <c r="E17" s="12" t="s">
        <v>28</v>
      </c>
      <c r="F17" s="3">
        <v>44986</v>
      </c>
      <c r="G17" s="12" t="s">
        <v>43</v>
      </c>
      <c r="H17" s="5" t="s">
        <v>10</v>
      </c>
      <c r="I17" s="10" t="s">
        <v>12</v>
      </c>
      <c r="J17" s="2" t="s">
        <v>14</v>
      </c>
      <c r="K17" s="14">
        <v>1078000</v>
      </c>
      <c r="L17" s="2" t="s">
        <v>14</v>
      </c>
      <c r="M17" s="12" t="s">
        <v>23</v>
      </c>
      <c r="N17" s="2" t="s">
        <v>12</v>
      </c>
      <c r="O17" s="11" t="s">
        <v>12</v>
      </c>
      <c r="P17" s="2" t="s">
        <v>12</v>
      </c>
      <c r="Q17" s="18">
        <f t="shared" si="1"/>
        <v>185</v>
      </c>
      <c r="R17" s="6"/>
    </row>
    <row r="18" spans="2:18" ht="81" customHeight="1">
      <c r="B18" s="12" t="s">
        <v>84</v>
      </c>
      <c r="C18" s="12"/>
      <c r="D18" s="5" t="s">
        <v>5</v>
      </c>
      <c r="E18" s="12" t="s">
        <v>28</v>
      </c>
      <c r="F18" s="3">
        <v>44992</v>
      </c>
      <c r="G18" s="12" t="s">
        <v>41</v>
      </c>
      <c r="H18" s="5" t="s">
        <v>10</v>
      </c>
      <c r="I18" s="10" t="s">
        <v>12</v>
      </c>
      <c r="J18" s="2" t="s">
        <v>14</v>
      </c>
      <c r="K18" s="14">
        <v>1599950</v>
      </c>
      <c r="L18" s="2" t="s">
        <v>14</v>
      </c>
      <c r="M18" s="12" t="s">
        <v>23</v>
      </c>
      <c r="N18" s="2" t="s">
        <v>12</v>
      </c>
      <c r="O18" s="11" t="s">
        <v>12</v>
      </c>
      <c r="P18" s="2" t="s">
        <v>12</v>
      </c>
      <c r="Q18" s="18">
        <f t="shared" si="1"/>
        <v>179</v>
      </c>
      <c r="R18" s="6"/>
    </row>
    <row r="19" spans="2:18" ht="81" customHeight="1">
      <c r="B19" s="12" t="s">
        <v>85</v>
      </c>
      <c r="C19" s="12"/>
      <c r="D19" s="5" t="s">
        <v>5</v>
      </c>
      <c r="E19" s="12" t="s">
        <v>28</v>
      </c>
      <c r="F19" s="3">
        <v>45005</v>
      </c>
      <c r="G19" s="12" t="s">
        <v>35</v>
      </c>
      <c r="H19" s="5" t="s">
        <v>10</v>
      </c>
      <c r="I19" s="10" t="s">
        <v>12</v>
      </c>
      <c r="J19" s="2" t="s">
        <v>14</v>
      </c>
      <c r="K19" s="14">
        <v>1496000</v>
      </c>
      <c r="L19" s="2" t="s">
        <v>14</v>
      </c>
      <c r="M19" s="12" t="s">
        <v>23</v>
      </c>
      <c r="N19" s="2" t="s">
        <v>12</v>
      </c>
      <c r="O19" s="11" t="s">
        <v>12</v>
      </c>
      <c r="P19" s="2" t="s">
        <v>12</v>
      </c>
      <c r="Q19" s="18">
        <f t="shared" si="1"/>
        <v>166</v>
      </c>
      <c r="R19" s="6"/>
    </row>
    <row r="20" spans="2:18" ht="81" customHeight="1">
      <c r="B20" s="12" t="s">
        <v>95</v>
      </c>
      <c r="C20" s="12"/>
      <c r="D20" s="5" t="s">
        <v>5</v>
      </c>
      <c r="E20" s="12" t="s">
        <v>33</v>
      </c>
      <c r="F20" s="3">
        <v>45028</v>
      </c>
      <c r="G20" s="12" t="s">
        <v>96</v>
      </c>
      <c r="H20" s="5" t="s">
        <v>10</v>
      </c>
      <c r="I20" s="10" t="s">
        <v>12</v>
      </c>
      <c r="J20" s="2" t="s">
        <v>14</v>
      </c>
      <c r="K20" s="14">
        <v>1540000</v>
      </c>
      <c r="L20" s="2" t="s">
        <v>14</v>
      </c>
      <c r="M20" s="12" t="s">
        <v>23</v>
      </c>
      <c r="N20" s="2" t="s">
        <v>12</v>
      </c>
      <c r="O20" s="11" t="s">
        <v>12</v>
      </c>
      <c r="P20" s="2" t="s">
        <v>12</v>
      </c>
      <c r="Q20" s="18">
        <f>DATEDIF(F20,$Q$2,"D")+1</f>
        <v>143</v>
      </c>
      <c r="R20" s="6"/>
    </row>
    <row r="21" spans="2:18" ht="81" customHeight="1">
      <c r="B21" s="12" t="s">
        <v>100</v>
      </c>
      <c r="C21" s="12"/>
      <c r="D21" s="5" t="s">
        <v>5</v>
      </c>
      <c r="E21" s="12" t="s">
        <v>33</v>
      </c>
      <c r="F21" s="3">
        <v>45096</v>
      </c>
      <c r="G21" s="12" t="s">
        <v>101</v>
      </c>
      <c r="H21" s="5" t="s">
        <v>10</v>
      </c>
      <c r="I21" s="10" t="s">
        <v>12</v>
      </c>
      <c r="J21" s="2" t="s">
        <v>14</v>
      </c>
      <c r="K21" s="14">
        <v>1320000</v>
      </c>
      <c r="L21" s="2" t="s">
        <v>14</v>
      </c>
      <c r="M21" s="12" t="s">
        <v>102</v>
      </c>
      <c r="N21" s="2" t="s">
        <v>12</v>
      </c>
      <c r="O21" s="11" t="s">
        <v>12</v>
      </c>
      <c r="P21" s="2" t="s">
        <v>12</v>
      </c>
      <c r="Q21" s="18">
        <f>DATEDIF(F21,$Q$2,"D")+1</f>
        <v>75</v>
      </c>
      <c r="R21" s="6"/>
    </row>
    <row r="22" spans="2:18" ht="81" customHeight="1">
      <c r="B22" s="12" t="s">
        <v>105</v>
      </c>
      <c r="C22" s="12"/>
      <c r="D22" s="5" t="s">
        <v>5</v>
      </c>
      <c r="E22" s="12" t="s">
        <v>33</v>
      </c>
      <c r="F22" s="3">
        <v>45156</v>
      </c>
      <c r="G22" s="12" t="s">
        <v>106</v>
      </c>
      <c r="H22" s="5" t="s">
        <v>10</v>
      </c>
      <c r="I22" s="10" t="s">
        <v>12</v>
      </c>
      <c r="J22" s="2" t="s">
        <v>14</v>
      </c>
      <c r="K22" s="14">
        <v>2530000</v>
      </c>
      <c r="L22" s="2" t="s">
        <v>14</v>
      </c>
      <c r="M22" s="12" t="s">
        <v>102</v>
      </c>
      <c r="N22" s="2" t="s">
        <v>12</v>
      </c>
      <c r="O22" s="11" t="s">
        <v>12</v>
      </c>
      <c r="P22" s="2" t="s">
        <v>12</v>
      </c>
      <c r="Q22" s="18">
        <f>DATEDIF(F22,$Q$2,"D")+1</f>
        <v>15</v>
      </c>
      <c r="R22" s="6"/>
    </row>
    <row r="23" spans="2:17" ht="132">
      <c r="B23" s="2" t="s">
        <v>108</v>
      </c>
      <c r="C23" s="19"/>
      <c r="D23" s="5" t="s">
        <v>5</v>
      </c>
      <c r="E23" s="12" t="s">
        <v>109</v>
      </c>
      <c r="F23" s="3">
        <v>45169</v>
      </c>
      <c r="G23" s="19" t="s">
        <v>110</v>
      </c>
      <c r="H23" s="5" t="s">
        <v>111</v>
      </c>
      <c r="I23" s="10" t="s">
        <v>12</v>
      </c>
      <c r="J23" s="2" t="s">
        <v>12</v>
      </c>
      <c r="K23" s="20">
        <v>16500000</v>
      </c>
      <c r="L23" s="11" t="s">
        <v>12</v>
      </c>
      <c r="M23" s="19" t="s">
        <v>112</v>
      </c>
      <c r="N23" s="2" t="s">
        <v>12</v>
      </c>
      <c r="O23" s="11" t="s">
        <v>12</v>
      </c>
      <c r="P23" s="11" t="s">
        <v>12</v>
      </c>
      <c r="Q23" s="18">
        <f>DATEDIF(F23,$Q$2,"D")+1</f>
        <v>2</v>
      </c>
    </row>
  </sheetData>
  <sheetProtection/>
  <autoFilter ref="A4:R4"/>
  <mergeCells count="14">
    <mergeCell ref="N3:P3"/>
    <mergeCell ref="Q3:Q4"/>
    <mergeCell ref="H3:H4"/>
    <mergeCell ref="I3:I4"/>
    <mergeCell ref="J3:J4"/>
    <mergeCell ref="K3:K4"/>
    <mergeCell ref="L3:L4"/>
    <mergeCell ref="M3:M4"/>
    <mergeCell ref="B3:B4"/>
    <mergeCell ref="C3:C4"/>
    <mergeCell ref="D3:D4"/>
    <mergeCell ref="E3:E4"/>
    <mergeCell ref="F3:F4"/>
    <mergeCell ref="G3:G4"/>
  </mergeCells>
  <conditionalFormatting sqref="Q6:Q7">
    <cfRule type="cellIs" priority="50" dxfId="0" operator="greaterThan" stopIfTrue="1">
      <formula>365</formula>
    </cfRule>
  </conditionalFormatting>
  <conditionalFormatting sqref="Q5">
    <cfRule type="cellIs" priority="29" dxfId="0" operator="greaterThan" stopIfTrue="1">
      <formula>365</formula>
    </cfRule>
  </conditionalFormatting>
  <conditionalFormatting sqref="Q8 Q10">
    <cfRule type="cellIs" priority="9" dxfId="0" operator="greaterThan" stopIfTrue="1">
      <formula>365</formula>
    </cfRule>
  </conditionalFormatting>
  <conditionalFormatting sqref="Q9">
    <cfRule type="cellIs" priority="8" dxfId="0" operator="greaterThan" stopIfTrue="1">
      <formula>365</formula>
    </cfRule>
  </conditionalFormatting>
  <conditionalFormatting sqref="Q11">
    <cfRule type="cellIs" priority="7" dxfId="0" operator="greaterThan" stopIfTrue="1">
      <formula>365</formula>
    </cfRule>
  </conditionalFormatting>
  <conditionalFormatting sqref="Q12">
    <cfRule type="cellIs" priority="6" dxfId="0" operator="greaterThan" stopIfTrue="1">
      <formula>365</formula>
    </cfRule>
  </conditionalFormatting>
  <conditionalFormatting sqref="Q13:Q19">
    <cfRule type="cellIs" priority="5" dxfId="0" operator="greaterThan" stopIfTrue="1">
      <formula>365</formula>
    </cfRule>
  </conditionalFormatting>
  <conditionalFormatting sqref="Q20">
    <cfRule type="cellIs" priority="4" dxfId="0" operator="greaterThan" stopIfTrue="1">
      <formula>365</formula>
    </cfRule>
  </conditionalFormatting>
  <conditionalFormatting sqref="Q21">
    <cfRule type="cellIs" priority="3" dxfId="0" operator="greaterThan" stopIfTrue="1">
      <formula>365</formula>
    </cfRule>
  </conditionalFormatting>
  <conditionalFormatting sqref="Q22">
    <cfRule type="cellIs" priority="2" dxfId="0" operator="greaterThan" stopIfTrue="1">
      <formula>365</formula>
    </cfRule>
  </conditionalFormatting>
  <conditionalFormatting sqref="Q23">
    <cfRule type="cellIs" priority="1" dxfId="0" operator="greaterThan" stopIfTrue="1">
      <formula>365</formula>
    </cfRule>
  </conditionalFormatting>
  <printOptions/>
  <pageMargins left="0.35" right="0.19" top="0.35" bottom="0.32" header="0.21" footer="0.2"/>
  <pageSetup fitToHeight="126" fitToWidth="1" horizontalDpi="600" verticalDpi="600" orientation="landscape" paperSize="9" scale="54"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国立病院部</dc:creator>
  <cp:keywords/>
  <dc:description/>
  <cp:lastModifiedBy>Windows ユーザー</cp:lastModifiedBy>
  <cp:lastPrinted>2022-08-17T07:38:18Z</cp:lastPrinted>
  <dcterms:created xsi:type="dcterms:W3CDTF">2008-08-08T09:42:46Z</dcterms:created>
  <dcterms:modified xsi:type="dcterms:W3CDTF">2023-09-04T01:52:55Z</dcterms:modified>
  <cp:category/>
  <cp:version/>
  <cp:contentType/>
  <cp:contentStatus/>
</cp:coreProperties>
</file>